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7995" windowHeight="5385" activeTab="0"/>
  </bookViews>
  <sheets>
    <sheet name="Feuil1" sheetId="1" r:id="rId1"/>
    <sheet name="Feuil2" sheetId="2" r:id="rId2"/>
    <sheet name="Feuil3" sheetId="3" r:id="rId3"/>
  </sheets>
  <definedNames/>
  <calcPr fullCalcOnLoad="1"/>
</workbook>
</file>

<file path=xl/comments1.xml><?xml version="1.0" encoding="utf-8"?>
<comments xmlns="http://schemas.openxmlformats.org/spreadsheetml/2006/main">
  <authors>
    <author>stephan</author>
  </authors>
  <commentList>
    <comment ref="D3" authorId="0">
      <text>
        <r>
          <rPr>
            <sz val="8"/>
            <color indexed="10"/>
            <rFont val="Tahoma"/>
            <family val="2"/>
          </rPr>
          <t>La colonne «coût actuel» est complétée quand les factures arrivent. Elle aide à la planification en permettant de voir quels éléments sont plus ou moins élevés que ceux planifiés</t>
        </r>
        <r>
          <rPr>
            <sz val="8"/>
            <rFont val="Tahoma"/>
            <family val="0"/>
          </rPr>
          <t xml:space="preserve">. 
</t>
        </r>
      </text>
    </comment>
    <comment ref="E4" authorId="0">
      <text>
        <r>
          <rPr>
            <sz val="8"/>
            <color indexed="10"/>
            <rFont val="Tahoma"/>
            <family val="2"/>
          </rPr>
          <t xml:space="preserve">
Cette colonne calcule la différence entre le coût projeté et le coût actuel. Un chiffre positif indique combien il reste à dépenser. Un chiffre négatif montre de combien le budget a été dépassé. </t>
        </r>
      </text>
    </comment>
    <comment ref="A60" authorId="0">
      <text>
        <r>
          <rPr>
            <sz val="8"/>
            <color indexed="10"/>
            <rFont val="Tahoma"/>
            <family val="2"/>
          </rPr>
          <t>Un bon budget de tournée ne peut être établi tant qu'on n'a pas d'informations précises à propos de l'exposition. La durée de la tournée et le nombre de présentations sont aussi des éléments très importants</t>
        </r>
        <r>
          <rPr>
            <sz val="8"/>
            <rFont val="Tahoma"/>
            <family val="0"/>
          </rPr>
          <t xml:space="preserve">
</t>
        </r>
      </text>
    </comment>
    <comment ref="A1" authorId="0">
      <text>
        <r>
          <rPr>
            <sz val="8"/>
            <color indexed="10"/>
            <rFont val="Tahoma"/>
            <family val="2"/>
          </rPr>
          <t xml:space="preserve">Les chiffres présentés ici sont, bien sûrs, fictifs. Un grand nombre de facteurs peuvent modifier le budget. Pour composer votre budget, remplacez-les par vos données. Les catégories sont les éléments les plus utiles. Pour les fins de l'exemple, il s'agit du budget d'une production presque terminée, pour laquelle certains frais de tournée sont déjà engagés. </t>
        </r>
        <r>
          <rPr>
            <sz val="8"/>
            <rFont val="Tahoma"/>
            <family val="0"/>
          </rPr>
          <t xml:space="preserve">
</t>
        </r>
      </text>
    </comment>
    <comment ref="A58" authorId="0">
      <text>
        <r>
          <rPr>
            <sz val="8"/>
            <color indexed="10"/>
            <rFont val="Tahoma"/>
            <family val="2"/>
          </rPr>
          <t>Il est ici normal de prévoir des contingences de 5 à 15% du total, selon la complexité du projet.</t>
        </r>
        <r>
          <rPr>
            <b/>
            <sz val="8"/>
            <color indexed="10"/>
            <rFont val="Tahoma"/>
            <family val="2"/>
          </rPr>
          <t xml:space="preserve"> </t>
        </r>
        <r>
          <rPr>
            <sz val="8"/>
            <rFont val="Tahoma"/>
            <family val="0"/>
          </rPr>
          <t xml:space="preserve">
</t>
        </r>
      </text>
    </comment>
    <comment ref="A116" authorId="0">
      <text>
        <r>
          <rPr>
            <sz val="8"/>
            <color indexed="10"/>
            <rFont val="Tahoma"/>
            <family val="2"/>
          </rPr>
          <t>Il est ici normal d'ajouter des contingences de 5% à 15% selon la complexité du projet.</t>
        </r>
        <r>
          <rPr>
            <b/>
            <sz val="8"/>
            <color indexed="10"/>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<sst xmlns="http://schemas.openxmlformats.org/spreadsheetml/2006/main" count="105" uniqueCount="80">
  <si>
    <t>Recherche</t>
  </si>
  <si>
    <t>Déplacements</t>
  </si>
  <si>
    <t>Photos</t>
  </si>
  <si>
    <t>Design</t>
  </si>
  <si>
    <t>Mobilier</t>
  </si>
  <si>
    <t>Électricité et éclairage</t>
  </si>
  <si>
    <t>Peinture</t>
  </si>
  <si>
    <t>Construction</t>
  </si>
  <si>
    <t>Publicité</t>
  </si>
  <si>
    <t>Affiches</t>
  </si>
  <si>
    <t>Ouverture officielle</t>
  </si>
  <si>
    <t>Objets dérivés pour boutique</t>
  </si>
  <si>
    <t>Poste</t>
  </si>
  <si>
    <t>Emballage</t>
  </si>
  <si>
    <t>Conservation</t>
  </si>
  <si>
    <t>Éducation</t>
  </si>
  <si>
    <t>Assurances</t>
  </si>
  <si>
    <t>Matériel éducatif</t>
  </si>
  <si>
    <t xml:space="preserve">Transport </t>
  </si>
  <si>
    <t>Conception</t>
  </si>
  <si>
    <t>Rédaction</t>
  </si>
  <si>
    <t>Graphisme</t>
  </si>
  <si>
    <t>Fournitures de bureau</t>
  </si>
  <si>
    <t>Traduction</t>
  </si>
  <si>
    <t>Catalogues</t>
  </si>
  <si>
    <t>Entreposage</t>
  </si>
  <si>
    <t>Coordination de la tournée</t>
  </si>
  <si>
    <t>SALAIRES ET HONORAIRES</t>
  </si>
  <si>
    <t>Gestion du projet</t>
  </si>
  <si>
    <t>Avantages sociaux</t>
  </si>
  <si>
    <t>Total</t>
  </si>
  <si>
    <t xml:space="preserve">PRODUCTION </t>
  </si>
  <si>
    <t>Estimation</t>
  </si>
  <si>
    <t>Coût actuel</t>
  </si>
  <si>
    <t>Différence</t>
  </si>
  <si>
    <t>PROMOTION</t>
  </si>
  <si>
    <t xml:space="preserve">Pochettes promotionnelles </t>
  </si>
  <si>
    <t>PRÉPARATION DES ŒUVRES/OBJETS</t>
  </si>
  <si>
    <t>ÉDUCATION</t>
  </si>
  <si>
    <t>PRODUCTION DE L'EXPOSITION</t>
  </si>
  <si>
    <t>DIVERS</t>
  </si>
  <si>
    <t>Télécommunications</t>
  </si>
  <si>
    <t>Catalogue</t>
  </si>
  <si>
    <t>CIRCULATION DE L'EXPOSITION</t>
  </si>
  <si>
    <t>DÉPENSES SUPPLÉMENTAIRES</t>
  </si>
  <si>
    <t>Remplacement des objets</t>
  </si>
  <si>
    <t>CAISSES</t>
  </si>
  <si>
    <t>Matériaux</t>
  </si>
  <si>
    <t>TRANSPORT</t>
  </si>
  <si>
    <t xml:space="preserve">De… à…. </t>
  </si>
  <si>
    <t>Montages et démontages</t>
  </si>
  <si>
    <t>Entretien</t>
  </si>
  <si>
    <t>Panneaux et étiquettes</t>
  </si>
  <si>
    <t>VOYAGES DU PERSONNEL</t>
  </si>
  <si>
    <t>Déplacement 1er montage</t>
  </si>
  <si>
    <t>Subsistance 1er montage</t>
  </si>
  <si>
    <t>Déplacement 2e montage</t>
  </si>
  <si>
    <t>Déplacement 1er démontage</t>
  </si>
  <si>
    <t>Subsistance 1er démontage</t>
  </si>
  <si>
    <t>Subsistance 2e montage</t>
  </si>
  <si>
    <t>Déplacement 2e démontage</t>
  </si>
  <si>
    <t>Subsistance 2e démontage</t>
  </si>
  <si>
    <t>Déplacement 3e montage</t>
  </si>
  <si>
    <t>Subsistance 3e montage</t>
  </si>
  <si>
    <t>Déplacement 3e démontage</t>
  </si>
  <si>
    <t>Subsistance 3e démontage</t>
  </si>
  <si>
    <t>Déplacement 4e montage</t>
  </si>
  <si>
    <t>Subsistance 4e montage</t>
  </si>
  <si>
    <t>Déplacement 4e démontage</t>
  </si>
  <si>
    <t>Subsistance 4e démontage</t>
  </si>
  <si>
    <t>Frais de production</t>
  </si>
  <si>
    <t>Frais de circulation</t>
  </si>
  <si>
    <t>Total du projet</t>
  </si>
  <si>
    <t>Amenez votre curseur sur les triangles rouges pour obtenir plus d'informations</t>
  </si>
  <si>
    <t>3.3.1 BUDGET GÉNÉRAL</t>
  </si>
  <si>
    <t>Électronique et audiovisuel</t>
  </si>
  <si>
    <t>Cartes d'invitation</t>
  </si>
  <si>
    <t>Location (œuvres/objets)</t>
  </si>
  <si>
    <t>Matériel de conservation</t>
  </si>
  <si>
    <t>Remplacement du matériel éducatif</t>
  </si>
</sst>
</file>

<file path=xl/styles.xml><?xml version="1.0" encoding="utf-8"?>
<styleSheet xmlns="http://schemas.openxmlformats.org/spreadsheetml/2006/main">
  <numFmts count="1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s>
  <fonts count="10">
    <font>
      <sz val="10"/>
      <name val="Arial"/>
      <family val="0"/>
    </font>
    <font>
      <b/>
      <sz val="10"/>
      <name val="Arial"/>
      <family val="2"/>
    </font>
    <font>
      <b/>
      <u val="single"/>
      <sz val="10"/>
      <name val="Arial"/>
      <family val="2"/>
    </font>
    <font>
      <sz val="10"/>
      <color indexed="10"/>
      <name val="Arial"/>
      <family val="0"/>
    </font>
    <font>
      <sz val="8"/>
      <name val="Tahoma"/>
      <family val="0"/>
    </font>
    <font>
      <sz val="8"/>
      <color indexed="10"/>
      <name val="Tahoma"/>
      <family val="2"/>
    </font>
    <font>
      <b/>
      <sz val="8"/>
      <color indexed="10"/>
      <name val="Tahoma"/>
      <family val="2"/>
    </font>
    <font>
      <sz val="12"/>
      <name val="Arial"/>
      <family val="2"/>
    </font>
    <font>
      <b/>
      <sz val="12"/>
      <name val="Arial"/>
      <family val="2"/>
    </font>
    <font>
      <b/>
      <sz val="8"/>
      <name val="Arial"/>
      <family val="2"/>
    </font>
  </fonts>
  <fills count="3">
    <fill>
      <patternFill/>
    </fill>
    <fill>
      <patternFill patternType="gray125"/>
    </fill>
    <fill>
      <patternFill patternType="solid">
        <fgColor indexed="22"/>
        <bgColor indexed="64"/>
      </patternFill>
    </fill>
  </fills>
  <borders count="13">
    <border>
      <left/>
      <right/>
      <top/>
      <bottom/>
      <diagonal/>
    </border>
    <border>
      <left style="medium"/>
      <right style="dotted"/>
      <top style="dotted"/>
      <bottom style="dotted"/>
    </border>
    <border>
      <left style="dotted"/>
      <right style="dotted"/>
      <top style="dotted"/>
      <bottom style="dotted"/>
    </border>
    <border>
      <left style="dotted"/>
      <right style="medium"/>
      <top style="dotted"/>
      <bottom style="dotted"/>
    </border>
    <border>
      <left style="medium"/>
      <right style="dotted"/>
      <top style="medium"/>
      <bottom style="dotted"/>
    </border>
    <border>
      <left style="dotted"/>
      <right style="dotted"/>
      <top style="medium"/>
      <bottom style="dotted"/>
    </border>
    <border>
      <left style="dotted"/>
      <right style="medium"/>
      <top style="medium"/>
      <bottom style="dotted"/>
    </border>
    <border>
      <left style="medium"/>
      <right style="dotted"/>
      <top>
        <color indexed="63"/>
      </top>
      <bottom style="dotted"/>
    </border>
    <border>
      <left style="dotted"/>
      <right style="dotted"/>
      <top>
        <color indexed="63"/>
      </top>
      <bottom style="dotted"/>
    </border>
    <border>
      <left style="dotted"/>
      <right style="medium"/>
      <top>
        <color indexed="63"/>
      </top>
      <bottom style="dotted"/>
    </border>
    <border>
      <left style="medium"/>
      <right style="dotted"/>
      <top style="dotted"/>
      <bottom style="medium"/>
    </border>
    <border>
      <left style="dotted"/>
      <right style="dotted"/>
      <top style="dotted"/>
      <bottom style="medium"/>
    </border>
    <border>
      <left style="dotted"/>
      <right style="medium"/>
      <top style="dotted"/>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3"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1" xfId="0" applyFont="1" applyBorder="1" applyAlignment="1">
      <alignment/>
    </xf>
    <xf numFmtId="170" fontId="0" fillId="0" borderId="2" xfId="17" applyBorder="1" applyAlignment="1">
      <alignment horizontal="center"/>
    </xf>
    <xf numFmtId="170" fontId="0" fillId="0" borderId="3" xfId="17" applyBorder="1" applyAlignment="1">
      <alignment/>
    </xf>
    <xf numFmtId="0" fontId="1" fillId="0" borderId="1" xfId="0" applyFont="1" applyBorder="1" applyAlignment="1">
      <alignment horizontal="right"/>
    </xf>
    <xf numFmtId="170" fontId="1" fillId="0" borderId="2" xfId="17" applyFont="1" applyBorder="1" applyAlignment="1">
      <alignment/>
    </xf>
    <xf numFmtId="170" fontId="1" fillId="0" borderId="3" xfId="17" applyFont="1" applyBorder="1" applyAlignment="1">
      <alignment/>
    </xf>
    <xf numFmtId="170" fontId="0" fillId="0" borderId="2" xfId="17" applyBorder="1" applyAlignment="1">
      <alignment/>
    </xf>
    <xf numFmtId="0" fontId="1" fillId="0" borderId="1" xfId="0" applyFont="1" applyBorder="1" applyAlignment="1">
      <alignment horizontal="left"/>
    </xf>
    <xf numFmtId="0" fontId="2" fillId="0" borderId="1" xfId="0" applyFont="1" applyBorder="1" applyAlignment="1">
      <alignment horizontal="left"/>
    </xf>
    <xf numFmtId="0" fontId="0" fillId="0" borderId="1" xfId="0" applyFont="1" applyBorder="1" applyAlignment="1">
      <alignment horizontal="left"/>
    </xf>
    <xf numFmtId="170" fontId="0" fillId="0" borderId="2" xfId="17" applyFont="1" applyBorder="1" applyAlignment="1">
      <alignment horizontal="center"/>
    </xf>
    <xf numFmtId="170" fontId="0" fillId="0" borderId="3" xfId="17" applyBorder="1" applyAlignment="1">
      <alignment horizontal="center"/>
    </xf>
    <xf numFmtId="170" fontId="0" fillId="0" borderId="2" xfId="17" applyFont="1" applyBorder="1" applyAlignment="1">
      <alignment/>
    </xf>
    <xf numFmtId="170" fontId="1" fillId="0" borderId="2" xfId="17" applyFont="1" applyBorder="1" applyAlignment="1">
      <alignment horizontal="right"/>
    </xf>
    <xf numFmtId="170" fontId="1" fillId="0" borderId="2" xfId="0" applyNumberFormat="1" applyFont="1" applyBorder="1" applyAlignment="1">
      <alignment/>
    </xf>
    <xf numFmtId="170" fontId="1" fillId="0" borderId="3" xfId="0" applyNumberFormat="1"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2" fillId="2" borderId="4"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2" fillId="2" borderId="7" xfId="0" applyFont="1" applyFill="1" applyBorder="1" applyAlignment="1">
      <alignment horizontal="left"/>
    </xf>
    <xf numFmtId="0" fontId="0" fillId="2" borderId="8" xfId="0" applyFill="1" applyBorder="1" applyAlignment="1">
      <alignment/>
    </xf>
    <xf numFmtId="170" fontId="1" fillId="2" borderId="8" xfId="17" applyFont="1" applyFill="1" applyBorder="1" applyAlignment="1">
      <alignment/>
    </xf>
    <xf numFmtId="170" fontId="0" fillId="2" borderId="9" xfId="17" applyFill="1" applyBorder="1" applyAlignment="1">
      <alignment/>
    </xf>
    <xf numFmtId="0" fontId="1" fillId="0" borderId="10" xfId="0" applyFont="1" applyBorder="1" applyAlignment="1">
      <alignment horizontal="right"/>
    </xf>
    <xf numFmtId="0" fontId="0" fillId="0" borderId="11" xfId="0" applyBorder="1" applyAlignment="1">
      <alignment/>
    </xf>
    <xf numFmtId="170" fontId="1" fillId="0" borderId="11" xfId="17" applyFont="1" applyBorder="1" applyAlignment="1">
      <alignment/>
    </xf>
    <xf numFmtId="170" fontId="0" fillId="0" borderId="12" xfId="17" applyBorder="1" applyAlignment="1">
      <alignment/>
    </xf>
    <xf numFmtId="0" fontId="1" fillId="2" borderId="10" xfId="0" applyFont="1" applyFill="1" applyBorder="1" applyAlignment="1">
      <alignment/>
    </xf>
    <xf numFmtId="0" fontId="3" fillId="2" borderId="11" xfId="0" applyFont="1" applyFill="1" applyBorder="1" applyAlignment="1">
      <alignment/>
    </xf>
    <xf numFmtId="170" fontId="1" fillId="2" borderId="11" xfId="0" applyNumberFormat="1" applyFont="1" applyFill="1" applyBorder="1" applyAlignment="1">
      <alignment/>
    </xf>
    <xf numFmtId="170" fontId="1" fillId="2" borderId="12" xfId="0" applyNumberFormat="1" applyFont="1" applyFill="1" applyBorder="1" applyAlignment="1">
      <alignment/>
    </xf>
    <xf numFmtId="0" fontId="8" fillId="0" borderId="0" xfId="0" applyFont="1" applyAlignment="1">
      <alignment horizontal="center"/>
    </xf>
    <xf numFmtId="0" fontId="7"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3"/>
  <sheetViews>
    <sheetView tabSelected="1" view="pageBreakPreview" zoomScaleSheetLayoutView="100" workbookViewId="0" topLeftCell="A1">
      <selection activeCell="D2" sqref="D2"/>
    </sheetView>
  </sheetViews>
  <sheetFormatPr defaultColWidth="11.421875" defaultRowHeight="12.75" outlineLevelRow="1"/>
  <cols>
    <col min="1" max="1" width="39.28125" style="0" customWidth="1"/>
    <col min="3" max="3" width="17.28125" style="0" bestFit="1" customWidth="1"/>
    <col min="4" max="5" width="16.57421875" style="0" bestFit="1" customWidth="1"/>
  </cols>
  <sheetData>
    <row r="1" spans="1:5" ht="15.75">
      <c r="A1" s="39" t="s">
        <v>74</v>
      </c>
      <c r="B1" s="40"/>
      <c r="C1" s="40"/>
      <c r="D1" s="40"/>
      <c r="E1" s="40"/>
    </row>
    <row r="2" spans="1:3" ht="13.5" thickBot="1">
      <c r="A2" s="1" t="s">
        <v>73</v>
      </c>
      <c r="B2" s="1"/>
      <c r="C2" s="1"/>
    </row>
    <row r="3" spans="1:5" ht="12.75">
      <c r="A3" s="24" t="s">
        <v>39</v>
      </c>
      <c r="B3" s="25"/>
      <c r="C3" s="25"/>
      <c r="D3" s="25"/>
      <c r="E3" s="26"/>
    </row>
    <row r="4" spans="1:5" ht="12.75">
      <c r="A4" s="2"/>
      <c r="B4" s="3"/>
      <c r="C4" s="3" t="s">
        <v>32</v>
      </c>
      <c r="D4" s="3" t="s">
        <v>33</v>
      </c>
      <c r="E4" s="4" t="s">
        <v>34</v>
      </c>
    </row>
    <row r="5" spans="1:5" ht="12.75">
      <c r="A5" s="5" t="s">
        <v>27</v>
      </c>
      <c r="B5" s="3"/>
      <c r="C5" s="3"/>
      <c r="D5" s="3"/>
      <c r="E5" s="4"/>
    </row>
    <row r="6" spans="1:5" ht="12.75" outlineLevel="1">
      <c r="A6" s="2" t="s">
        <v>28</v>
      </c>
      <c r="B6" s="3"/>
      <c r="C6" s="6">
        <v>6000</v>
      </c>
      <c r="D6" s="6">
        <v>5000</v>
      </c>
      <c r="E6" s="7">
        <f aca="true" t="shared" si="0" ref="E6:E15">C6-D6</f>
        <v>1000</v>
      </c>
    </row>
    <row r="7" spans="1:5" ht="12.75" outlineLevel="1">
      <c r="A7" s="2" t="s">
        <v>0</v>
      </c>
      <c r="B7" s="3"/>
      <c r="C7" s="6">
        <v>6000</v>
      </c>
      <c r="D7" s="6">
        <v>6000</v>
      </c>
      <c r="E7" s="7">
        <f t="shared" si="0"/>
        <v>0</v>
      </c>
    </row>
    <row r="8" spans="1:5" ht="12.75" outlineLevel="1">
      <c r="A8" s="2" t="s">
        <v>3</v>
      </c>
      <c r="B8" s="3"/>
      <c r="C8" s="6">
        <v>6000</v>
      </c>
      <c r="D8" s="6">
        <v>5000</v>
      </c>
      <c r="E8" s="7">
        <f t="shared" si="0"/>
        <v>1000</v>
      </c>
    </row>
    <row r="9" spans="1:5" ht="12.75" outlineLevel="1">
      <c r="A9" s="2" t="s">
        <v>19</v>
      </c>
      <c r="B9" s="3"/>
      <c r="C9" s="6">
        <v>4000</v>
      </c>
      <c r="D9" s="6">
        <v>4000</v>
      </c>
      <c r="E9" s="7">
        <f t="shared" si="0"/>
        <v>0</v>
      </c>
    </row>
    <row r="10" spans="1:5" ht="12.75" outlineLevel="1">
      <c r="A10" s="2" t="s">
        <v>20</v>
      </c>
      <c r="B10" s="3"/>
      <c r="C10" s="6">
        <v>2000</v>
      </c>
      <c r="D10" s="6">
        <v>2000</v>
      </c>
      <c r="E10" s="7">
        <f t="shared" si="0"/>
        <v>0</v>
      </c>
    </row>
    <row r="11" spans="1:5" ht="12.75" outlineLevel="1">
      <c r="A11" s="2" t="s">
        <v>14</v>
      </c>
      <c r="B11" s="3"/>
      <c r="C11" s="6">
        <v>2000</v>
      </c>
      <c r="D11" s="6">
        <v>2000</v>
      </c>
      <c r="E11" s="7">
        <f t="shared" si="0"/>
        <v>0</v>
      </c>
    </row>
    <row r="12" spans="1:5" ht="12.75" outlineLevel="1">
      <c r="A12" s="2" t="s">
        <v>15</v>
      </c>
      <c r="B12" s="3"/>
      <c r="C12" s="6">
        <v>2000</v>
      </c>
      <c r="D12" s="6">
        <v>0</v>
      </c>
      <c r="E12" s="7">
        <f t="shared" si="0"/>
        <v>2000</v>
      </c>
    </row>
    <row r="13" spans="1:5" ht="12.75" outlineLevel="1">
      <c r="A13" s="2" t="s">
        <v>21</v>
      </c>
      <c r="B13" s="3"/>
      <c r="C13" s="6">
        <v>2000</v>
      </c>
      <c r="D13" s="6">
        <v>2500</v>
      </c>
      <c r="E13" s="7">
        <f t="shared" si="0"/>
        <v>-500</v>
      </c>
    </row>
    <row r="14" spans="1:5" ht="12.75" outlineLevel="1">
      <c r="A14" s="2" t="s">
        <v>23</v>
      </c>
      <c r="B14" s="3"/>
      <c r="C14" s="6">
        <v>2000</v>
      </c>
      <c r="D14" s="6">
        <v>2000</v>
      </c>
      <c r="E14" s="7">
        <f t="shared" si="0"/>
        <v>0</v>
      </c>
    </row>
    <row r="15" spans="1:5" ht="12.75" outlineLevel="1">
      <c r="A15" s="2" t="s">
        <v>29</v>
      </c>
      <c r="B15" s="3"/>
      <c r="C15" s="6">
        <v>6000</v>
      </c>
      <c r="D15" s="6">
        <v>5000</v>
      </c>
      <c r="E15" s="7">
        <f t="shared" si="0"/>
        <v>1000</v>
      </c>
    </row>
    <row r="16" spans="1:5" ht="12.75">
      <c r="A16" s="8" t="s">
        <v>30</v>
      </c>
      <c r="B16" s="3"/>
      <c r="C16" s="9">
        <f>SUM(C6:C15)</f>
        <v>38000</v>
      </c>
      <c r="D16" s="9">
        <f>SUM(D6:D15)</f>
        <v>33500</v>
      </c>
      <c r="E16" s="10">
        <f>SUM(E6:E15)</f>
        <v>4500</v>
      </c>
    </row>
    <row r="17" spans="1:5" ht="12.75">
      <c r="A17" s="2"/>
      <c r="B17" s="3"/>
      <c r="C17" s="11"/>
      <c r="D17" s="11"/>
      <c r="E17" s="7"/>
    </row>
    <row r="18" spans="1:5" ht="12.75">
      <c r="A18" s="5" t="s">
        <v>31</v>
      </c>
      <c r="B18" s="3"/>
      <c r="C18" s="11"/>
      <c r="D18" s="11"/>
      <c r="E18" s="7"/>
    </row>
    <row r="19" spans="1:5" ht="12.75" outlineLevel="1">
      <c r="A19" s="2" t="s">
        <v>4</v>
      </c>
      <c r="B19" s="3"/>
      <c r="C19" s="6">
        <v>6000</v>
      </c>
      <c r="D19" s="6">
        <v>4000</v>
      </c>
      <c r="E19" s="7">
        <f aca="true" t="shared" si="1" ref="E19:E24">C19-D19</f>
        <v>2000</v>
      </c>
    </row>
    <row r="20" spans="1:5" ht="12.75" outlineLevel="1">
      <c r="A20" s="2" t="s">
        <v>5</v>
      </c>
      <c r="B20" s="3"/>
      <c r="C20" s="6">
        <v>2000</v>
      </c>
      <c r="D20" s="6">
        <v>2000</v>
      </c>
      <c r="E20" s="7">
        <f t="shared" si="1"/>
        <v>0</v>
      </c>
    </row>
    <row r="21" spans="1:5" ht="12.75" outlineLevel="1">
      <c r="A21" s="2" t="s">
        <v>52</v>
      </c>
      <c r="B21" s="3"/>
      <c r="C21" s="6">
        <v>4000</v>
      </c>
      <c r="D21" s="6">
        <v>3000</v>
      </c>
      <c r="E21" s="7">
        <f t="shared" si="1"/>
        <v>1000</v>
      </c>
    </row>
    <row r="22" spans="1:5" ht="12.75" outlineLevel="1">
      <c r="A22" s="2" t="s">
        <v>6</v>
      </c>
      <c r="B22" s="3"/>
      <c r="C22" s="6">
        <v>2000</v>
      </c>
      <c r="D22" s="6">
        <v>1000</v>
      </c>
      <c r="E22" s="7">
        <f t="shared" si="1"/>
        <v>1000</v>
      </c>
    </row>
    <row r="23" spans="1:5" ht="12.75" outlineLevel="1">
      <c r="A23" s="2" t="s">
        <v>7</v>
      </c>
      <c r="B23" s="3"/>
      <c r="C23" s="6">
        <v>12000</v>
      </c>
      <c r="D23" s="6">
        <v>10000</v>
      </c>
      <c r="E23" s="7">
        <f t="shared" si="1"/>
        <v>2000</v>
      </c>
    </row>
    <row r="24" spans="1:5" ht="12.75" outlineLevel="1">
      <c r="A24" s="2" t="s">
        <v>75</v>
      </c>
      <c r="B24" s="3"/>
      <c r="C24" s="6">
        <v>6000</v>
      </c>
      <c r="D24" s="6">
        <v>4000</v>
      </c>
      <c r="E24" s="7">
        <f t="shared" si="1"/>
        <v>2000</v>
      </c>
    </row>
    <row r="25" spans="1:5" ht="12.75">
      <c r="A25" s="8" t="s">
        <v>30</v>
      </c>
      <c r="B25" s="3"/>
      <c r="C25" s="9">
        <f>SUM(C19:C24)</f>
        <v>32000</v>
      </c>
      <c r="D25" s="9">
        <f>SUM(D19:D24)</f>
        <v>24000</v>
      </c>
      <c r="E25" s="10">
        <f>SUM(E19:E24)</f>
        <v>8000</v>
      </c>
    </row>
    <row r="26" spans="1:5" ht="12.75">
      <c r="A26" s="2"/>
      <c r="B26" s="3"/>
      <c r="C26" s="11"/>
      <c r="D26" s="11"/>
      <c r="E26" s="7"/>
    </row>
    <row r="27" spans="1:5" ht="12.75">
      <c r="A27" s="5" t="s">
        <v>35</v>
      </c>
      <c r="B27" s="3"/>
      <c r="C27" s="11"/>
      <c r="D27" s="11"/>
      <c r="E27" s="7"/>
    </row>
    <row r="28" spans="1:5" ht="12.75" outlineLevel="1">
      <c r="A28" s="2" t="s">
        <v>9</v>
      </c>
      <c r="B28" s="3"/>
      <c r="C28" s="6">
        <v>1000</v>
      </c>
      <c r="D28" s="6">
        <v>1000</v>
      </c>
      <c r="E28" s="7">
        <f aca="true" t="shared" si="2" ref="E28:E33">C28-D28</f>
        <v>0</v>
      </c>
    </row>
    <row r="29" spans="1:5" ht="12.75" outlineLevel="1">
      <c r="A29" s="2" t="s">
        <v>76</v>
      </c>
      <c r="B29" s="3"/>
      <c r="C29" s="6">
        <v>1000</v>
      </c>
      <c r="D29" s="6">
        <v>0</v>
      </c>
      <c r="E29" s="7">
        <f t="shared" si="2"/>
        <v>1000</v>
      </c>
    </row>
    <row r="30" spans="1:5" ht="12.75" outlineLevel="1">
      <c r="A30" s="2" t="s">
        <v>8</v>
      </c>
      <c r="B30" s="3"/>
      <c r="C30" s="6">
        <v>1000</v>
      </c>
      <c r="D30" s="6">
        <v>0</v>
      </c>
      <c r="E30" s="7">
        <f t="shared" si="2"/>
        <v>1000</v>
      </c>
    </row>
    <row r="31" spans="1:5" ht="12.75" outlineLevel="1">
      <c r="A31" s="2" t="s">
        <v>10</v>
      </c>
      <c r="B31" s="3"/>
      <c r="C31" s="6">
        <v>1000</v>
      </c>
      <c r="D31" s="6">
        <v>0</v>
      </c>
      <c r="E31" s="7">
        <f t="shared" si="2"/>
        <v>1000</v>
      </c>
    </row>
    <row r="32" spans="1:5" ht="12.75" outlineLevel="1">
      <c r="A32" s="2" t="s">
        <v>11</v>
      </c>
      <c r="B32" s="3"/>
      <c r="C32" s="6">
        <v>1000</v>
      </c>
      <c r="D32" s="6">
        <v>1000</v>
      </c>
      <c r="E32" s="7">
        <f t="shared" si="2"/>
        <v>0</v>
      </c>
    </row>
    <row r="33" spans="1:5" ht="12.75" outlineLevel="1">
      <c r="A33" s="2" t="s">
        <v>36</v>
      </c>
      <c r="B33" s="3"/>
      <c r="C33" s="6">
        <v>1000</v>
      </c>
      <c r="D33" s="6">
        <v>1000</v>
      </c>
      <c r="E33" s="7">
        <f t="shared" si="2"/>
        <v>0</v>
      </c>
    </row>
    <row r="34" spans="1:5" ht="12.75">
      <c r="A34" s="8" t="s">
        <v>30</v>
      </c>
      <c r="B34" s="3"/>
      <c r="C34" s="9">
        <f>SUM(C28:C33)</f>
        <v>6000</v>
      </c>
      <c r="D34" s="9">
        <f>SUM(D28:D33)</f>
        <v>3000</v>
      </c>
      <c r="E34" s="10">
        <f>SUM(E28:E33)</f>
        <v>3000</v>
      </c>
    </row>
    <row r="35" spans="1:5" ht="12.75">
      <c r="A35" s="2"/>
      <c r="B35" s="3"/>
      <c r="C35" s="11"/>
      <c r="D35" s="11"/>
      <c r="E35" s="7"/>
    </row>
    <row r="36" spans="1:5" ht="12.75">
      <c r="A36" s="5" t="s">
        <v>37</v>
      </c>
      <c r="B36" s="3"/>
      <c r="C36" s="11"/>
      <c r="D36" s="11"/>
      <c r="E36" s="7"/>
    </row>
    <row r="37" spans="1:5" ht="12.75">
      <c r="A37" s="2" t="s">
        <v>2</v>
      </c>
      <c r="B37" s="3"/>
      <c r="C37" s="6">
        <v>1000</v>
      </c>
      <c r="D37" s="11">
        <v>1000</v>
      </c>
      <c r="E37" s="7">
        <f aca="true" t="shared" si="3" ref="E37:E43">C37-D37</f>
        <v>0</v>
      </c>
    </row>
    <row r="38" spans="1:5" ht="12.75">
      <c r="A38" s="2" t="s">
        <v>77</v>
      </c>
      <c r="B38" s="3"/>
      <c r="C38" s="6">
        <v>1000</v>
      </c>
      <c r="D38" s="11">
        <v>1000</v>
      </c>
      <c r="E38" s="7">
        <f t="shared" si="3"/>
        <v>0</v>
      </c>
    </row>
    <row r="39" spans="1:5" ht="12.75">
      <c r="A39" s="2" t="s">
        <v>13</v>
      </c>
      <c r="B39" s="3"/>
      <c r="C39" s="6">
        <v>1000</v>
      </c>
      <c r="D39" s="11">
        <v>1000</v>
      </c>
      <c r="E39" s="7">
        <f t="shared" si="3"/>
        <v>0</v>
      </c>
    </row>
    <row r="40" spans="1:5" ht="12.75">
      <c r="A40" s="2" t="s">
        <v>78</v>
      </c>
      <c r="B40" s="3"/>
      <c r="C40" s="6">
        <v>1000</v>
      </c>
      <c r="D40" s="11">
        <v>1000</v>
      </c>
      <c r="E40" s="7">
        <f t="shared" si="3"/>
        <v>0</v>
      </c>
    </row>
    <row r="41" spans="1:5" ht="12.75">
      <c r="A41" s="2" t="s">
        <v>16</v>
      </c>
      <c r="B41" s="3"/>
      <c r="C41" s="6">
        <v>6000</v>
      </c>
      <c r="D41" s="11">
        <v>7000</v>
      </c>
      <c r="E41" s="7">
        <f t="shared" si="3"/>
        <v>-1000</v>
      </c>
    </row>
    <row r="42" spans="1:5" ht="12.75">
      <c r="A42" s="2" t="s">
        <v>18</v>
      </c>
      <c r="B42" s="3"/>
      <c r="C42" s="6">
        <v>1000</v>
      </c>
      <c r="D42" s="11">
        <v>1000</v>
      </c>
      <c r="E42" s="7">
        <f t="shared" si="3"/>
        <v>0</v>
      </c>
    </row>
    <row r="43" spans="1:5" ht="12.75">
      <c r="A43" s="2" t="s">
        <v>25</v>
      </c>
      <c r="B43" s="3"/>
      <c r="C43" s="6">
        <v>1000</v>
      </c>
      <c r="D43" s="11"/>
      <c r="E43" s="7">
        <f t="shared" si="3"/>
        <v>1000</v>
      </c>
    </row>
    <row r="44" spans="1:5" ht="12.75">
      <c r="A44" s="8" t="s">
        <v>30</v>
      </c>
      <c r="B44" s="3"/>
      <c r="C44" s="9">
        <f>SUM(C37:C43)</f>
        <v>12000</v>
      </c>
      <c r="D44" s="9">
        <f>SUM(D37:D43)</f>
        <v>12000</v>
      </c>
      <c r="E44" s="7">
        <f>SUM(E37:E43)</f>
        <v>0</v>
      </c>
    </row>
    <row r="45" spans="1:5" ht="12.75">
      <c r="A45" s="2"/>
      <c r="B45" s="3"/>
      <c r="C45" s="11"/>
      <c r="D45" s="11"/>
      <c r="E45" s="7"/>
    </row>
    <row r="46" spans="1:5" ht="12.75">
      <c r="A46" s="5" t="s">
        <v>38</v>
      </c>
      <c r="B46" s="3"/>
      <c r="C46" s="11"/>
      <c r="D46" s="11"/>
      <c r="E46" s="7"/>
    </row>
    <row r="47" spans="1:5" ht="12.75">
      <c r="A47" s="2" t="s">
        <v>17</v>
      </c>
      <c r="B47" s="3"/>
      <c r="C47" s="6">
        <v>1000</v>
      </c>
      <c r="D47" s="6">
        <v>0</v>
      </c>
      <c r="E47" s="7">
        <f>C47-D47</f>
        <v>1000</v>
      </c>
    </row>
    <row r="48" spans="1:5" ht="12.75">
      <c r="A48" s="8" t="s">
        <v>30</v>
      </c>
      <c r="B48" s="3"/>
      <c r="C48" s="9">
        <f>SUM(C47)</f>
        <v>1000</v>
      </c>
      <c r="D48" s="9">
        <f>SUM(D47)</f>
        <v>0</v>
      </c>
      <c r="E48" s="10">
        <f>SUM(E47)</f>
        <v>1000</v>
      </c>
    </row>
    <row r="49" spans="1:5" ht="12.75">
      <c r="A49" s="8"/>
      <c r="B49" s="3"/>
      <c r="C49" s="9"/>
      <c r="D49" s="9"/>
      <c r="E49" s="7"/>
    </row>
    <row r="50" spans="1:5" ht="12.75">
      <c r="A50" s="12" t="s">
        <v>40</v>
      </c>
      <c r="B50" s="3"/>
      <c r="C50" s="9"/>
      <c r="D50" s="9"/>
      <c r="E50" s="7"/>
    </row>
    <row r="51" spans="1:5" ht="12.75">
      <c r="A51" s="2" t="s">
        <v>1</v>
      </c>
      <c r="B51" s="3"/>
      <c r="C51" s="6">
        <v>1000</v>
      </c>
      <c r="D51" s="6">
        <v>1000</v>
      </c>
      <c r="E51" s="7">
        <f>C51-D51</f>
        <v>0</v>
      </c>
    </row>
    <row r="52" spans="1:5" ht="12.75">
      <c r="A52" s="2" t="s">
        <v>12</v>
      </c>
      <c r="B52" s="3"/>
      <c r="C52" s="6">
        <v>1000</v>
      </c>
      <c r="D52" s="6">
        <v>0</v>
      </c>
      <c r="E52" s="7">
        <f>C52-D52</f>
        <v>1000</v>
      </c>
    </row>
    <row r="53" spans="1:5" ht="12.75">
      <c r="A53" s="2" t="s">
        <v>22</v>
      </c>
      <c r="B53" s="3"/>
      <c r="C53" s="6">
        <v>1000</v>
      </c>
      <c r="D53" s="6">
        <v>1000</v>
      </c>
      <c r="E53" s="7">
        <f>C53-D53</f>
        <v>0</v>
      </c>
    </row>
    <row r="54" spans="1:5" ht="12.75">
      <c r="A54" s="2" t="s">
        <v>41</v>
      </c>
      <c r="B54" s="3"/>
      <c r="C54" s="6">
        <v>1000</v>
      </c>
      <c r="D54" s="6">
        <v>0</v>
      </c>
      <c r="E54" s="7">
        <f>C54-D54</f>
        <v>1000</v>
      </c>
    </row>
    <row r="55" spans="1:5" ht="12.75">
      <c r="A55" s="2" t="s">
        <v>42</v>
      </c>
      <c r="B55" s="3"/>
      <c r="C55" s="6">
        <v>1000</v>
      </c>
      <c r="D55" s="6">
        <v>1000</v>
      </c>
      <c r="E55" s="7">
        <f>C55-D55</f>
        <v>0</v>
      </c>
    </row>
    <row r="56" spans="1:5" ht="12.75">
      <c r="A56" s="8" t="s">
        <v>30</v>
      </c>
      <c r="B56" s="3"/>
      <c r="C56" s="9">
        <f>SUM(C51:C55)</f>
        <v>5000</v>
      </c>
      <c r="D56" s="9">
        <f>SUM(D51:D55)</f>
        <v>3000</v>
      </c>
      <c r="E56" s="10">
        <f>SUM(E51:E55)</f>
        <v>2000</v>
      </c>
    </row>
    <row r="57" spans="1:5" ht="12.75">
      <c r="A57" s="8"/>
      <c r="B57" s="3"/>
      <c r="C57" s="9"/>
      <c r="D57" s="9"/>
      <c r="E57" s="7"/>
    </row>
    <row r="58" spans="1:5" ht="12.75">
      <c r="A58" s="12" t="s">
        <v>70</v>
      </c>
      <c r="B58" s="3"/>
      <c r="C58" s="9">
        <f>SUM(C56,C48,C44,C34,C25,C16)</f>
        <v>94000</v>
      </c>
      <c r="D58" s="9">
        <f>SUM(D56,D48,D44,D34,D25,D16)</f>
        <v>75500</v>
      </c>
      <c r="E58" s="10">
        <f>SUM(E56,E48,E44,E34,E25,E16)</f>
        <v>18500</v>
      </c>
    </row>
    <row r="59" spans="1:5" ht="13.5" thickBot="1">
      <c r="A59" s="31"/>
      <c r="B59" s="32"/>
      <c r="C59" s="33"/>
      <c r="D59" s="33"/>
      <c r="E59" s="34"/>
    </row>
    <row r="60" spans="1:5" ht="12.75">
      <c r="A60" s="27" t="s">
        <v>43</v>
      </c>
      <c r="B60" s="28"/>
      <c r="C60" s="29"/>
      <c r="D60" s="29"/>
      <c r="E60" s="30"/>
    </row>
    <row r="61" spans="1:5" ht="12.75">
      <c r="A61" s="13"/>
      <c r="B61" s="3"/>
      <c r="C61" s="9"/>
      <c r="D61" s="9"/>
      <c r="E61" s="7"/>
    </row>
    <row r="62" spans="1:5" ht="12.75">
      <c r="A62" s="12" t="s">
        <v>27</v>
      </c>
      <c r="B62" s="3"/>
      <c r="C62" s="9"/>
      <c r="D62" s="9"/>
      <c r="E62" s="7"/>
    </row>
    <row r="63" spans="1:5" ht="12.75">
      <c r="A63" s="14" t="s">
        <v>26</v>
      </c>
      <c r="B63" s="3"/>
      <c r="C63" s="15">
        <v>4000</v>
      </c>
      <c r="D63" s="15">
        <v>1000</v>
      </c>
      <c r="E63" s="16">
        <f>(C63-D63)</f>
        <v>3000</v>
      </c>
    </row>
    <row r="64" spans="1:5" ht="12.75">
      <c r="A64" s="14" t="s">
        <v>50</v>
      </c>
      <c r="B64" s="3"/>
      <c r="C64" s="15">
        <v>6000</v>
      </c>
      <c r="D64" s="15">
        <v>0</v>
      </c>
      <c r="E64" s="16">
        <f>(C64-D64)</f>
        <v>6000</v>
      </c>
    </row>
    <row r="65" spans="1:5" ht="12.75">
      <c r="A65" s="14" t="s">
        <v>29</v>
      </c>
      <c r="B65" s="3"/>
      <c r="C65" s="15">
        <v>1500</v>
      </c>
      <c r="D65" s="17">
        <v>100</v>
      </c>
      <c r="E65" s="7">
        <f>(C65-D65)</f>
        <v>1400</v>
      </c>
    </row>
    <row r="66" spans="1:5" ht="12.75">
      <c r="A66" s="8" t="s">
        <v>30</v>
      </c>
      <c r="B66" s="3"/>
      <c r="C66" s="9">
        <f>SUM(C63:C65)</f>
        <v>11500</v>
      </c>
      <c r="D66" s="9">
        <f>SUM(D63:D65)</f>
        <v>1100</v>
      </c>
      <c r="E66" s="10">
        <f>SUM(E63:E65)</f>
        <v>10400</v>
      </c>
    </row>
    <row r="67" spans="1:5" ht="12.75">
      <c r="A67" s="14"/>
      <c r="B67" s="3"/>
      <c r="C67" s="9"/>
      <c r="D67" s="9"/>
      <c r="E67" s="7"/>
    </row>
    <row r="68" spans="1:5" ht="12.75">
      <c r="A68" s="5" t="s">
        <v>44</v>
      </c>
      <c r="B68" s="3"/>
      <c r="C68" s="11"/>
      <c r="D68" s="11"/>
      <c r="E68" s="7"/>
    </row>
    <row r="69" spans="1:5" ht="12.75">
      <c r="A69" s="2" t="s">
        <v>24</v>
      </c>
      <c r="B69" s="3"/>
      <c r="C69" s="6">
        <v>1000</v>
      </c>
      <c r="D69" s="11">
        <v>1000</v>
      </c>
      <c r="E69" s="7">
        <f aca="true" t="shared" si="4" ref="E69:E74">(C69-D69)</f>
        <v>0</v>
      </c>
    </row>
    <row r="70" spans="1:5" ht="12.75">
      <c r="A70" s="2" t="s">
        <v>16</v>
      </c>
      <c r="B70" s="3"/>
      <c r="C70" s="6">
        <v>5000</v>
      </c>
      <c r="D70" s="11">
        <v>0</v>
      </c>
      <c r="E70" s="7">
        <f t="shared" si="4"/>
        <v>5000</v>
      </c>
    </row>
    <row r="71" spans="1:5" ht="12.75">
      <c r="A71" s="2" t="s">
        <v>25</v>
      </c>
      <c r="B71" s="3"/>
      <c r="C71" s="6">
        <v>5000</v>
      </c>
      <c r="D71" s="11">
        <v>0</v>
      </c>
      <c r="E71" s="7">
        <f t="shared" si="4"/>
        <v>5000</v>
      </c>
    </row>
    <row r="72" spans="1:5" ht="12.75">
      <c r="A72" s="2" t="s">
        <v>79</v>
      </c>
      <c r="B72" s="3"/>
      <c r="C72" s="6">
        <v>1000</v>
      </c>
      <c r="D72" s="11">
        <v>0</v>
      </c>
      <c r="E72" s="7">
        <f t="shared" si="4"/>
        <v>1000</v>
      </c>
    </row>
    <row r="73" spans="1:5" ht="12.75">
      <c r="A73" s="2" t="s">
        <v>45</v>
      </c>
      <c r="B73" s="3"/>
      <c r="C73" s="6">
        <v>1000</v>
      </c>
      <c r="D73" s="11">
        <v>0</v>
      </c>
      <c r="E73" s="7">
        <f t="shared" si="4"/>
        <v>1000</v>
      </c>
    </row>
    <row r="74" spans="1:5" ht="12.75">
      <c r="A74" s="2" t="s">
        <v>51</v>
      </c>
      <c r="B74" s="3"/>
      <c r="C74" s="6">
        <v>5000</v>
      </c>
      <c r="D74" s="11">
        <v>0</v>
      </c>
      <c r="E74" s="7">
        <f t="shared" si="4"/>
        <v>5000</v>
      </c>
    </row>
    <row r="75" spans="1:5" ht="12.75">
      <c r="A75" s="8" t="s">
        <v>30</v>
      </c>
      <c r="B75" s="3"/>
      <c r="C75" s="18">
        <f>SUM(C69:C74)</f>
        <v>18000</v>
      </c>
      <c r="D75" s="9">
        <f>SUM(D69:D74)</f>
        <v>1000</v>
      </c>
      <c r="E75" s="10">
        <f>SUM(E69:E74)</f>
        <v>17000</v>
      </c>
    </row>
    <row r="76" spans="1:5" ht="12.75">
      <c r="A76" s="2"/>
      <c r="B76" s="3"/>
      <c r="C76" s="11"/>
      <c r="D76" s="11"/>
      <c r="E76" s="7"/>
    </row>
    <row r="77" spans="1:5" ht="12.75">
      <c r="A77" s="5" t="s">
        <v>46</v>
      </c>
      <c r="B77" s="3"/>
      <c r="C77" s="11"/>
      <c r="D77" s="11"/>
      <c r="E77" s="7"/>
    </row>
    <row r="78" spans="1:5" ht="12.75">
      <c r="A78" s="2" t="s">
        <v>7</v>
      </c>
      <c r="B78" s="3"/>
      <c r="C78" s="6">
        <v>5000</v>
      </c>
      <c r="D78" s="11">
        <v>4000</v>
      </c>
      <c r="E78" s="7">
        <f>(C78-D78)</f>
        <v>1000</v>
      </c>
    </row>
    <row r="79" spans="1:5" ht="12.75">
      <c r="A79" s="2" t="s">
        <v>47</v>
      </c>
      <c r="B79" s="3"/>
      <c r="C79" s="6">
        <v>5000</v>
      </c>
      <c r="D79" s="11">
        <v>3000</v>
      </c>
      <c r="E79" s="7">
        <f>(C79-D79)</f>
        <v>2000</v>
      </c>
    </row>
    <row r="80" spans="1:5" ht="12.75">
      <c r="A80" s="2" t="s">
        <v>13</v>
      </c>
      <c r="B80" s="3"/>
      <c r="C80" s="6">
        <v>2000</v>
      </c>
      <c r="D80" s="11">
        <v>0</v>
      </c>
      <c r="E80" s="7">
        <f>(C80-D80)</f>
        <v>2000</v>
      </c>
    </row>
    <row r="81" spans="1:5" ht="12.75">
      <c r="A81" s="8" t="s">
        <v>30</v>
      </c>
      <c r="B81" s="3"/>
      <c r="C81" s="18">
        <f>SUM(C78:C80)</f>
        <v>12000</v>
      </c>
      <c r="D81" s="9">
        <f>SUM(D78:D80)</f>
        <v>7000</v>
      </c>
      <c r="E81" s="10">
        <f>SUM(E78:E80)</f>
        <v>5000</v>
      </c>
    </row>
    <row r="82" spans="1:5" ht="12.75">
      <c r="A82" s="8"/>
      <c r="B82" s="3"/>
      <c r="C82" s="11"/>
      <c r="D82" s="11"/>
      <c r="E82" s="7"/>
    </row>
    <row r="83" spans="1:5" ht="12.75">
      <c r="A83" s="5" t="s">
        <v>48</v>
      </c>
      <c r="B83" s="3"/>
      <c r="C83" s="11"/>
      <c r="D83" s="11"/>
      <c r="E83" s="7"/>
    </row>
    <row r="84" spans="1:5" ht="12.75">
      <c r="A84" s="2" t="s">
        <v>49</v>
      </c>
      <c r="B84" s="3"/>
      <c r="C84" s="6">
        <v>2000</v>
      </c>
      <c r="D84" s="11">
        <v>0</v>
      </c>
      <c r="E84" s="7">
        <f>(C84-D84)</f>
        <v>2000</v>
      </c>
    </row>
    <row r="85" spans="1:5" ht="12.75">
      <c r="A85" s="2" t="s">
        <v>49</v>
      </c>
      <c r="B85" s="3"/>
      <c r="C85" s="6">
        <v>2000</v>
      </c>
      <c r="D85" s="11">
        <v>0</v>
      </c>
      <c r="E85" s="7">
        <f>(C85-D85)</f>
        <v>2000</v>
      </c>
    </row>
    <row r="86" spans="1:5" ht="12.75">
      <c r="A86" s="2" t="s">
        <v>49</v>
      </c>
      <c r="B86" s="3"/>
      <c r="C86" s="6">
        <v>2000</v>
      </c>
      <c r="D86" s="11">
        <v>0</v>
      </c>
      <c r="E86" s="7">
        <f>(C86-D86)</f>
        <v>2000</v>
      </c>
    </row>
    <row r="87" spans="1:5" ht="12.75">
      <c r="A87" s="2" t="s">
        <v>49</v>
      </c>
      <c r="B87" s="3"/>
      <c r="C87" s="6">
        <v>2000</v>
      </c>
      <c r="D87" s="11">
        <v>0</v>
      </c>
      <c r="E87" s="7">
        <f>(C87-D87)</f>
        <v>2000</v>
      </c>
    </row>
    <row r="88" spans="1:5" ht="12.75">
      <c r="A88" s="2" t="s">
        <v>49</v>
      </c>
      <c r="B88" s="3"/>
      <c r="C88" s="6">
        <v>2000</v>
      </c>
      <c r="D88" s="11">
        <v>0</v>
      </c>
      <c r="E88" s="7">
        <f>(C88-D88)</f>
        <v>2000</v>
      </c>
    </row>
    <row r="89" spans="1:5" ht="12.75">
      <c r="A89" s="8" t="s">
        <v>30</v>
      </c>
      <c r="B89" s="3"/>
      <c r="C89" s="18">
        <f>SUM(C84:C88)</f>
        <v>10000</v>
      </c>
      <c r="D89" s="9">
        <f>SUM(D84:D88)</f>
        <v>0</v>
      </c>
      <c r="E89" s="10">
        <f>SUM(E84:E88)</f>
        <v>10000</v>
      </c>
    </row>
    <row r="90" spans="1:5" ht="12.75">
      <c r="A90" s="2"/>
      <c r="B90" s="3"/>
      <c r="C90" s="11"/>
      <c r="D90" s="11"/>
      <c r="E90" s="7"/>
    </row>
    <row r="91" spans="1:5" ht="12.75">
      <c r="A91" s="5" t="s">
        <v>53</v>
      </c>
      <c r="B91" s="3"/>
      <c r="C91" s="11"/>
      <c r="D91" s="11"/>
      <c r="E91" s="7"/>
    </row>
    <row r="92" spans="1:5" ht="12.75">
      <c r="A92" s="2" t="s">
        <v>54</v>
      </c>
      <c r="B92" s="3"/>
      <c r="C92" s="6">
        <v>500</v>
      </c>
      <c r="D92" s="11">
        <v>0</v>
      </c>
      <c r="E92" s="7">
        <f aca="true" t="shared" si="5" ref="E92:E102">(C92-D92)</f>
        <v>500</v>
      </c>
    </row>
    <row r="93" spans="1:5" ht="12.75">
      <c r="A93" s="2" t="s">
        <v>55</v>
      </c>
      <c r="B93" s="3"/>
      <c r="C93" s="6">
        <v>500</v>
      </c>
      <c r="D93" s="11">
        <v>0</v>
      </c>
      <c r="E93" s="7">
        <f t="shared" si="5"/>
        <v>500</v>
      </c>
    </row>
    <row r="94" spans="1:5" ht="12.75">
      <c r="A94" s="2" t="s">
        <v>57</v>
      </c>
      <c r="B94" s="3"/>
      <c r="C94" s="6">
        <v>500</v>
      </c>
      <c r="D94" s="11">
        <v>0</v>
      </c>
      <c r="E94" s="7">
        <f t="shared" si="5"/>
        <v>500</v>
      </c>
    </row>
    <row r="95" spans="1:5" ht="12.75">
      <c r="A95" s="2" t="s">
        <v>58</v>
      </c>
      <c r="B95" s="3"/>
      <c r="C95" s="6">
        <v>500</v>
      </c>
      <c r="D95" s="11">
        <v>0</v>
      </c>
      <c r="E95" s="7">
        <f t="shared" si="5"/>
        <v>500</v>
      </c>
    </row>
    <row r="96" spans="1:5" ht="12.75">
      <c r="A96" s="2" t="s">
        <v>56</v>
      </c>
      <c r="B96" s="3"/>
      <c r="C96" s="6">
        <v>500</v>
      </c>
      <c r="D96" s="11">
        <v>0</v>
      </c>
      <c r="E96" s="7">
        <f t="shared" si="5"/>
        <v>500</v>
      </c>
    </row>
    <row r="97" spans="1:5" ht="12.75">
      <c r="A97" s="2" t="s">
        <v>59</v>
      </c>
      <c r="B97" s="3"/>
      <c r="C97" s="6">
        <v>500</v>
      </c>
      <c r="D97" s="11">
        <v>0</v>
      </c>
      <c r="E97" s="7">
        <f t="shared" si="5"/>
        <v>500</v>
      </c>
    </row>
    <row r="98" spans="1:5" ht="12.75">
      <c r="A98" s="2" t="s">
        <v>60</v>
      </c>
      <c r="B98" s="3"/>
      <c r="C98" s="6">
        <v>500</v>
      </c>
      <c r="D98" s="11">
        <v>0</v>
      </c>
      <c r="E98" s="7">
        <f t="shared" si="5"/>
        <v>500</v>
      </c>
    </row>
    <row r="99" spans="1:5" ht="12.75">
      <c r="A99" s="2" t="s">
        <v>61</v>
      </c>
      <c r="B99" s="3"/>
      <c r="C99" s="6">
        <v>500</v>
      </c>
      <c r="D99" s="11">
        <v>0</v>
      </c>
      <c r="E99" s="7">
        <f t="shared" si="5"/>
        <v>500</v>
      </c>
    </row>
    <row r="100" spans="1:5" ht="12.75">
      <c r="A100" s="2" t="s">
        <v>62</v>
      </c>
      <c r="B100" s="3"/>
      <c r="C100" s="6">
        <v>500</v>
      </c>
      <c r="D100" s="11">
        <v>0</v>
      </c>
      <c r="E100" s="7">
        <f t="shared" si="5"/>
        <v>500</v>
      </c>
    </row>
    <row r="101" spans="1:5" ht="12.75">
      <c r="A101" s="2" t="s">
        <v>63</v>
      </c>
      <c r="B101" s="3"/>
      <c r="C101" s="6">
        <v>500</v>
      </c>
      <c r="D101" s="11">
        <v>0</v>
      </c>
      <c r="E101" s="7">
        <f t="shared" si="5"/>
        <v>500</v>
      </c>
    </row>
    <row r="102" spans="1:5" ht="12.75">
      <c r="A102" s="2" t="s">
        <v>64</v>
      </c>
      <c r="B102" s="3"/>
      <c r="C102" s="6">
        <v>500</v>
      </c>
      <c r="D102" s="11">
        <v>0</v>
      </c>
      <c r="E102" s="7">
        <f t="shared" si="5"/>
        <v>500</v>
      </c>
    </row>
    <row r="103" spans="1:5" ht="12.75">
      <c r="A103" s="2" t="s">
        <v>65</v>
      </c>
      <c r="B103" s="3"/>
      <c r="C103" s="6">
        <v>500</v>
      </c>
      <c r="D103" s="11">
        <v>0</v>
      </c>
      <c r="E103" s="7">
        <f>(C104-D104)</f>
        <v>500</v>
      </c>
    </row>
    <row r="104" spans="1:5" ht="12.75">
      <c r="A104" s="2" t="s">
        <v>66</v>
      </c>
      <c r="B104" s="3"/>
      <c r="C104" s="6">
        <v>500</v>
      </c>
      <c r="D104" s="11">
        <v>0</v>
      </c>
      <c r="E104" s="7">
        <f>(C105-D105)</f>
        <v>500</v>
      </c>
    </row>
    <row r="105" spans="1:5" ht="12.75">
      <c r="A105" s="2" t="s">
        <v>67</v>
      </c>
      <c r="B105" s="3"/>
      <c r="C105" s="6">
        <v>500</v>
      </c>
      <c r="D105" s="11">
        <v>0</v>
      </c>
      <c r="E105" s="7">
        <f>(C106-D106)</f>
        <v>500</v>
      </c>
    </row>
    <row r="106" spans="1:5" ht="12.75">
      <c r="A106" s="2" t="s">
        <v>68</v>
      </c>
      <c r="B106" s="3"/>
      <c r="C106" s="6">
        <v>500</v>
      </c>
      <c r="D106" s="11">
        <v>0</v>
      </c>
      <c r="E106" s="7">
        <f>(C106-D106)</f>
        <v>500</v>
      </c>
    </row>
    <row r="107" spans="1:5" ht="12.75">
      <c r="A107" s="2" t="s">
        <v>69</v>
      </c>
      <c r="B107" s="3"/>
      <c r="C107" s="6">
        <v>500</v>
      </c>
      <c r="D107" s="11">
        <v>0</v>
      </c>
      <c r="E107" s="7">
        <f>(C107-D107)</f>
        <v>500</v>
      </c>
    </row>
    <row r="108" spans="1:5" ht="12.75">
      <c r="A108" s="8" t="s">
        <v>30</v>
      </c>
      <c r="B108" s="3"/>
      <c r="C108" s="18">
        <f>SUM(C92:C107)</f>
        <v>8000</v>
      </c>
      <c r="D108" s="9">
        <f>SUM(D92:D107)</f>
        <v>0</v>
      </c>
      <c r="E108" s="10">
        <f>SUM(E92:E107)</f>
        <v>8000</v>
      </c>
    </row>
    <row r="109" spans="1:5" ht="12.75">
      <c r="A109" s="2"/>
      <c r="B109" s="3"/>
      <c r="C109" s="11"/>
      <c r="D109" s="11"/>
      <c r="E109" s="7"/>
    </row>
    <row r="110" spans="1:5" ht="12.75">
      <c r="A110" s="12" t="s">
        <v>40</v>
      </c>
      <c r="B110" s="3"/>
      <c r="C110" s="9"/>
      <c r="D110" s="9"/>
      <c r="E110" s="7"/>
    </row>
    <row r="111" spans="1:5" ht="12.75">
      <c r="A111" s="2" t="s">
        <v>12</v>
      </c>
      <c r="B111" s="3"/>
      <c r="C111" s="6">
        <v>1000</v>
      </c>
      <c r="D111" s="6">
        <v>0</v>
      </c>
      <c r="E111" s="7">
        <f>(C111-D111)</f>
        <v>1000</v>
      </c>
    </row>
    <row r="112" spans="1:5" ht="12.75">
      <c r="A112" s="2" t="s">
        <v>22</v>
      </c>
      <c r="B112" s="3"/>
      <c r="C112" s="6">
        <v>1000</v>
      </c>
      <c r="D112" s="6">
        <v>1000</v>
      </c>
      <c r="E112" s="7">
        <f>(C112-D112)</f>
        <v>0</v>
      </c>
    </row>
    <row r="113" spans="1:5" ht="12.75">
      <c r="A113" s="2" t="s">
        <v>41</v>
      </c>
      <c r="B113" s="3"/>
      <c r="C113" s="6">
        <v>1000</v>
      </c>
      <c r="D113" s="6">
        <v>0</v>
      </c>
      <c r="E113" s="7">
        <f>(C113-D113)</f>
        <v>1000</v>
      </c>
    </row>
    <row r="114" spans="1:5" ht="12.75">
      <c r="A114" s="8" t="s">
        <v>30</v>
      </c>
      <c r="B114" s="3"/>
      <c r="C114" s="19">
        <f>SUM(C111:C113)</f>
        <v>3000</v>
      </c>
      <c r="D114" s="19">
        <f>SUM(D111:D113)</f>
        <v>1000</v>
      </c>
      <c r="E114" s="20">
        <f>SUM(E111:E113)</f>
        <v>2000</v>
      </c>
    </row>
    <row r="115" spans="1:5" ht="12.75">
      <c r="A115" s="21"/>
      <c r="B115" s="22"/>
      <c r="C115" s="22"/>
      <c r="D115" s="22"/>
      <c r="E115" s="23"/>
    </row>
    <row r="116" spans="1:5" ht="12.75">
      <c r="A116" s="5" t="s">
        <v>71</v>
      </c>
      <c r="B116" s="22"/>
      <c r="C116" s="19">
        <f>SUM(C114,C108,C89,C81,C75,C66)</f>
        <v>62500</v>
      </c>
      <c r="D116" s="19">
        <f>SUM(D114,D108,D89,D81,D75,D66)</f>
        <v>10100</v>
      </c>
      <c r="E116" s="20">
        <f>SUM(E114,E108,E89,E81,E75,E66)</f>
        <v>52400</v>
      </c>
    </row>
    <row r="117" spans="1:5" ht="12.75">
      <c r="A117" s="21"/>
      <c r="B117" s="22"/>
      <c r="C117" s="22"/>
      <c r="D117" s="22"/>
      <c r="E117" s="23"/>
    </row>
    <row r="118" spans="1:5" ht="13.5" thickBot="1">
      <c r="A118" s="35" t="s">
        <v>72</v>
      </c>
      <c r="B118" s="36"/>
      <c r="C118" s="37">
        <f>SUM(C116,C58)</f>
        <v>156500</v>
      </c>
      <c r="D118" s="37">
        <f>SUM(D116,D58)</f>
        <v>85600</v>
      </c>
      <c r="E118" s="38">
        <f>SUM(E116,E58)</f>
        <v>70900</v>
      </c>
    </row>
    <row r="119" spans="1:5" ht="12.75">
      <c r="A119" s="1"/>
      <c r="B119" s="1"/>
      <c r="C119" s="1"/>
      <c r="D119" s="1"/>
      <c r="E119" s="1"/>
    </row>
    <row r="120" spans="1:5" ht="12.75">
      <c r="A120" s="1"/>
      <c r="B120" s="1"/>
      <c r="C120" s="1"/>
      <c r="D120" s="1"/>
      <c r="E120" s="1"/>
    </row>
    <row r="121" spans="1:5" ht="12.75">
      <c r="A121" s="1"/>
      <c r="B121" s="1"/>
      <c r="C121" s="1"/>
      <c r="D121" s="1"/>
      <c r="E121" s="1"/>
    </row>
    <row r="122" spans="1:5" ht="12.75">
      <c r="A122" s="1"/>
      <c r="B122" s="1"/>
      <c r="C122" s="1"/>
      <c r="D122" s="1"/>
      <c r="E122" s="1"/>
    </row>
    <row r="123" spans="1:5" ht="12.75">
      <c r="A123" s="1"/>
      <c r="B123" s="1"/>
      <c r="C123" s="1"/>
      <c r="D123" s="1"/>
      <c r="E123" s="1"/>
    </row>
    <row r="124" spans="1:5" ht="12.75">
      <c r="A124" s="1"/>
      <c r="B124" s="1"/>
      <c r="C124" s="1"/>
      <c r="D124" s="1"/>
      <c r="E124" s="1"/>
    </row>
    <row r="125" spans="1:5" ht="12.75">
      <c r="A125" s="1"/>
      <c r="B125" s="1"/>
      <c r="C125" s="1"/>
      <c r="D125" s="1"/>
      <c r="E125" s="1"/>
    </row>
    <row r="126" spans="1:5" ht="12.75">
      <c r="A126" s="1"/>
      <c r="B126" s="1"/>
      <c r="C126" s="1"/>
      <c r="D126" s="1"/>
      <c r="E126" s="1"/>
    </row>
    <row r="127" spans="1:5" ht="12.75">
      <c r="A127" s="1"/>
      <c r="B127" s="1"/>
      <c r="C127" s="1"/>
      <c r="D127" s="1"/>
      <c r="E127" s="1"/>
    </row>
    <row r="128" spans="1:5" ht="12.75">
      <c r="A128" s="1"/>
      <c r="B128" s="1"/>
      <c r="C128" s="1"/>
      <c r="D128" s="1"/>
      <c r="E128" s="1"/>
    </row>
    <row r="129" spans="1:5" ht="12.75">
      <c r="A129" s="1"/>
      <c r="B129" s="1"/>
      <c r="C129" s="1"/>
      <c r="D129" s="1"/>
      <c r="E129" s="1"/>
    </row>
    <row r="130" spans="1:5" ht="12.75">
      <c r="A130" s="1"/>
      <c r="B130" s="1"/>
      <c r="C130" s="1"/>
      <c r="D130" s="1"/>
      <c r="E130" s="1"/>
    </row>
    <row r="131" spans="1:5" ht="12.75">
      <c r="A131" s="1"/>
      <c r="B131" s="1"/>
      <c r="C131" s="1"/>
      <c r="D131" s="1"/>
      <c r="E131" s="1"/>
    </row>
    <row r="132" spans="1:5" ht="12.75">
      <c r="A132" s="1"/>
      <c r="B132" s="1"/>
      <c r="C132" s="1"/>
      <c r="D132" s="1"/>
      <c r="E132" s="1"/>
    </row>
    <row r="133" spans="1:5" ht="12.75">
      <c r="A133" s="1"/>
      <c r="B133" s="1"/>
      <c r="C133" s="1"/>
      <c r="D133" s="1"/>
      <c r="E133" s="1"/>
    </row>
  </sheetData>
  <mergeCells count="1">
    <mergeCell ref="A1:E1"/>
  </mergeCells>
  <printOptions/>
  <pageMargins left="0.75" right="0.75" top="1" bottom="1" header="0.4921259845" footer="0.4921259845"/>
  <pageSetup horizontalDpi="600" verticalDpi="600" orientation="portrait" paperSize="5" scale="89" r:id="rId3"/>
  <headerFooter alignWithMargins="0">
    <oddHeader>&amp;L&amp;"Arial,Gras"&amp;12Les expositions itinérantes :&amp;R&amp;"Arial,Gras"&amp;12guide à l'usage des gestionnaires de tournée</oddHeader>
    <oddFooter>&amp;L&amp;"Arial,Gras"Les Guides électroniques de la SMQ</oddFooter>
  </headerFooter>
  <rowBreaks count="1" manualBreakCount="1">
    <brk id="59"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dc:creator>
  <cp:keywords/>
  <dc:description/>
  <cp:lastModifiedBy>Poste N</cp:lastModifiedBy>
  <cp:lastPrinted>2005-01-05T14:37:17Z</cp:lastPrinted>
  <dcterms:created xsi:type="dcterms:W3CDTF">2004-10-08T15:49:48Z</dcterms:created>
  <dcterms:modified xsi:type="dcterms:W3CDTF">2005-04-08T18:48:09Z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_AdHocReviewCycle">
    <vt:i4>1039776064</vt:i4>
  </property>
  <property fmtid="{D5CDD505-2E9C-101B-9397-08002B2CF9AE}" pid="4" name="_EmailSubje">
    <vt:lpwstr>Dernières corrections </vt:lpwstr>
  </property>
  <property fmtid="{D5CDD505-2E9C-101B-9397-08002B2CF9AE}" pid="5" name="_AuthorEma">
    <vt:lpwstr>lauzon_e@smq.uqam.ca</vt:lpwstr>
  </property>
  <property fmtid="{D5CDD505-2E9C-101B-9397-08002B2CF9AE}" pid="6" name="_AuthorEmailDisplayNa">
    <vt:lpwstr>Élizabeth Lauzon</vt:lpwstr>
  </property>
</Properties>
</file>